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3 2024/Grants/"/>
    </mc:Choice>
  </mc:AlternateContent>
  <xr:revisionPtr revIDLastSave="1" documentId="8_{A6779D1A-9454-40AB-A7F9-CB2594ECAB23}" xr6:coauthVersionLast="47" xr6:coauthVersionMax="47" xr10:uidLastSave="{D87FB504-EE81-495D-BD30-4AFE9B5C4343}"/>
  <bookViews>
    <workbookView xWindow="-120" yWindow="-120" windowWidth="29040" windowHeight="15720" xr2:uid="{12364F54-ECD7-42A6-81F7-B47D304E8FAF}"/>
  </bookViews>
  <sheets>
    <sheet name="2023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E84" i="1"/>
  <c r="E70" i="1"/>
  <c r="E67" i="1"/>
  <c r="E63" i="1"/>
  <c r="E57" i="1"/>
  <c r="E48" i="1"/>
  <c r="E47" i="1"/>
  <c r="E37" i="1"/>
  <c r="E14" i="1"/>
  <c r="E8" i="1"/>
</calcChain>
</file>

<file path=xl/sharedStrings.xml><?xml version="1.0" encoding="utf-8"?>
<sst xmlns="http://schemas.openxmlformats.org/spreadsheetml/2006/main" count="476" uniqueCount="152">
  <si>
    <t>Date Grant paid</t>
  </si>
  <si>
    <t>Beneficiary</t>
  </si>
  <si>
    <t>Beneficiary's Registration Number or Charity Number (if Applicable)</t>
  </si>
  <si>
    <t>Amount Awarded
£</t>
  </si>
  <si>
    <t>Summary of the purpose of the grant</t>
  </si>
  <si>
    <t>Time period for which the grant is given</t>
  </si>
  <si>
    <t>Department which awarded the grant</t>
  </si>
  <si>
    <t>Revenue Grants</t>
  </si>
  <si>
    <t>Abbey Lawn Trust</t>
  </si>
  <si>
    <t>Community Health and Wellbeing Grant</t>
  </si>
  <si>
    <t>One year</t>
  </si>
  <si>
    <t>Community &amp; Economic Development</t>
  </si>
  <si>
    <t>Active Gloucestershire</t>
  </si>
  <si>
    <t>Contribution to We Can Move 2023</t>
  </si>
  <si>
    <t>Adam Harper Boxing Clever CIC</t>
  </si>
  <si>
    <t>ADHD Hub Gloucestershire</t>
  </si>
  <si>
    <t>Aspire Foundation</t>
  </si>
  <si>
    <t>Household Support Fund payment 23/24</t>
  </si>
  <si>
    <t>Brockworth Larder</t>
  </si>
  <si>
    <t>Brockworth Link</t>
  </si>
  <si>
    <t>Warm Spaces Community Grant 2023/24</t>
  </si>
  <si>
    <t>Brockworth Parish Council</t>
  </si>
  <si>
    <t>Community Food Project Fund - stage one, community kitchen and cafe</t>
  </si>
  <si>
    <t>Bromford Housing</t>
  </si>
  <si>
    <t>To support the LAHF scheme at Innsworth</t>
  </si>
  <si>
    <t>Housing</t>
  </si>
  <si>
    <t>Caring for Communities and People</t>
  </si>
  <si>
    <t>Cheltenham North RFC LTD</t>
  </si>
  <si>
    <t>IP29251R</t>
  </si>
  <si>
    <t>Cheltenham RFC</t>
  </si>
  <si>
    <t>Cotswold District Council</t>
  </si>
  <si>
    <t>Funding contribution for Domestic Abuse Rural Champions</t>
  </si>
  <si>
    <t>Cotswolds Conservation Board</t>
  </si>
  <si>
    <t>Cotswold Conservation Board - Tewkesbury BC annual contribution 23/24</t>
  </si>
  <si>
    <t>one year</t>
  </si>
  <si>
    <t>Finance and Asset Management</t>
  </si>
  <si>
    <t>Creative Sustainability CIC</t>
  </si>
  <si>
    <t>07407799</t>
  </si>
  <si>
    <t>Deer Park Archers Limited</t>
  </si>
  <si>
    <t>09044411</t>
  </si>
  <si>
    <t>Down Hatherley Cricket Club</t>
  </si>
  <si>
    <t>Dumbleton Village Hall</t>
  </si>
  <si>
    <t>Encounter Church Winchcombe</t>
  </si>
  <si>
    <t>Friends of Grangefield School</t>
  </si>
  <si>
    <t> 1167659</t>
  </si>
  <si>
    <t>GFirst LEP CIC</t>
  </si>
  <si>
    <t>09353067</t>
  </si>
  <si>
    <t>Contribution towards Gloucestershire nature and climate fund set up costs</t>
  </si>
  <si>
    <t>Executive Director: Resources</t>
  </si>
  <si>
    <t>UK Shared Prosperity Fund. Funding for 2023/24</t>
  </si>
  <si>
    <t>GL3 Community Hub</t>
  </si>
  <si>
    <t>Anti Social Behaviour funding - Youth intervention</t>
  </si>
  <si>
    <t>Environmental Health</t>
  </si>
  <si>
    <t>Gloucester and District Citizens Advice Bureau</t>
  </si>
  <si>
    <t>02993822</t>
  </si>
  <si>
    <t>Citizens Advice Bureau services to Tewkesbury Borough residents</t>
  </si>
  <si>
    <t>Gloucester City Council</t>
  </si>
  <si>
    <t xml:space="preserve">Grant Funding for Places of Safety </t>
  </si>
  <si>
    <t>Gloucester City Safe Ltd</t>
  </si>
  <si>
    <t>08763878</t>
  </si>
  <si>
    <t>Tewkesbury Safe Scheme</t>
  </si>
  <si>
    <t>Gloucestershire County Council</t>
  </si>
  <si>
    <t xml:space="preserve">Coastal pollution support </t>
  </si>
  <si>
    <t>Waste and Recycling</t>
  </si>
  <si>
    <t>Contribution to Tour of Britain 2023</t>
  </si>
  <si>
    <t>Inform Gloucestershire / Maiden Grant</t>
  </si>
  <si>
    <t>Gloucestershire Deaf Association</t>
  </si>
  <si>
    <t>02692718</t>
  </si>
  <si>
    <t>Gloucestershire Rural Community Council</t>
  </si>
  <si>
    <t>Tewkesbury Borough Community and Flood Resilience project</t>
  </si>
  <si>
    <t>Support to Tewkesbury Borough Communities - 2023/24</t>
  </si>
  <si>
    <t>Gloucestershire Wildlife Trust</t>
  </si>
  <si>
    <t>00708575</t>
  </si>
  <si>
    <t>Gloucestershire Wildlife Trust contribution</t>
  </si>
  <si>
    <t>Associate Director: Planning</t>
  </si>
  <si>
    <t>Goals Beyond Grass</t>
  </si>
  <si>
    <t>Gretton Village Association</t>
  </si>
  <si>
    <t>Highnam Community Centre Trust</t>
  </si>
  <si>
    <t>Grant fund refurbishment works</t>
  </si>
  <si>
    <t>Highnam Parish Council</t>
  </si>
  <si>
    <t>Holy Trinity PCC</t>
  </si>
  <si>
    <t>Home-Start North and West Gloucestershire</t>
  </si>
  <si>
    <t>Hungry No More</t>
  </si>
  <si>
    <t>Community Food Project Fund</t>
  </si>
  <si>
    <t>Mentor Link</t>
  </si>
  <si>
    <t>Midcounties Co-op</t>
  </si>
  <si>
    <t>Minsterworth Free School Foundation</t>
  </si>
  <si>
    <t>Minsterworth Parish Council</t>
  </si>
  <si>
    <t>Minsterworth Village Hall</t>
  </si>
  <si>
    <t>Mitton Manor Pre School &amp; After School Club</t>
  </si>
  <si>
    <t>North &amp; West Gloucestershire Citizens Advice</t>
  </si>
  <si>
    <t>North and South Gloucester Primary Care Network</t>
  </si>
  <si>
    <t>North Cotswold Foodbank</t>
  </si>
  <si>
    <t>Northway Parish Council</t>
  </si>
  <si>
    <t>Oxenton Parish Meeting</t>
  </si>
  <si>
    <t>PCC of Winchcombe</t>
  </si>
  <si>
    <t>Priors Park Community Church</t>
  </si>
  <si>
    <t>Priors Park Community Gardens and allotments</t>
  </si>
  <si>
    <t>Priors Park Neighbourhood Project</t>
  </si>
  <si>
    <t>Rooftop Housing Group</t>
  </si>
  <si>
    <t>Roses Theatre Trust</t>
  </si>
  <si>
    <t>Severn Wye Energy Agency Ltd</t>
  </si>
  <si>
    <t>Shephard Mead Residents Association</t>
  </si>
  <si>
    <t>Snowshill Village Hall</t>
  </si>
  <si>
    <t>Sovereign Housing Association</t>
  </si>
  <si>
    <t>St Johns Church PCC</t>
  </si>
  <si>
    <t>St Pauls Church Shurdington</t>
  </si>
  <si>
    <t>Stablemates CIC</t>
  </si>
  <si>
    <t>Stoke Orchard &amp; Tredington Parish Council</t>
  </si>
  <si>
    <t>Stoke Orchard Community Centre</t>
  </si>
  <si>
    <t>Tewkesbury Arts and Drama Society</t>
  </si>
  <si>
    <t>Tewkesbury Baptist Church</t>
  </si>
  <si>
    <t>Tewkesbury Cricket Club</t>
  </si>
  <si>
    <t>Tewkesbury District Scout Council</t>
  </si>
  <si>
    <t>Tewkesbury Foodbank</t>
  </si>
  <si>
    <t>Tewkesbury Nature Reserve Ltd</t>
  </si>
  <si>
    <t>Tewkesbury Park Neighbourhood Watch and Residents</t>
  </si>
  <si>
    <t>Tewkesbury rugby football club ltd.</t>
  </si>
  <si>
    <t>Tewkesbury Town Colts Football Club</t>
  </si>
  <si>
    <t>Tewkesbury Town Council</t>
  </si>
  <si>
    <t>Grant funding for drinking water fountain at Spring Gardens Car Park</t>
  </si>
  <si>
    <t>HSHAZ grant funding for 8 no. new refuse bins in Tewkesbury town centre</t>
  </si>
  <si>
    <t>HSHAZ Property grants: for repairs to 18 High Street Town Hall &amp; Back of Avon Wall</t>
  </si>
  <si>
    <t>Interim grant for repairs to Tewkesbury Town Hall roof and façade</t>
  </si>
  <si>
    <t>Interim grant payment for repairs to Back of Avon wall</t>
  </si>
  <si>
    <t>Grant payment for replacement of riverside railings</t>
  </si>
  <si>
    <t>The Indian Association Cheltenham</t>
  </si>
  <si>
    <t>Toddington Village Hall</t>
  </si>
  <si>
    <t>Twyning Recreation and Amenity Complex</t>
  </si>
  <si>
    <t>Tynings Court Social Fund</t>
  </si>
  <si>
    <t>WAM Youth</t>
  </si>
  <si>
    <t xml:space="preserve">OPCC Grant Funding </t>
  </si>
  <si>
    <t>Wheatpieces Community Centre</t>
  </si>
  <si>
    <t>Winchcombe Festival of Music and Arts</t>
  </si>
  <si>
    <t>Winchcombe Town Council</t>
  </si>
  <si>
    <t>Young Gloucestershire</t>
  </si>
  <si>
    <t>01547097</t>
  </si>
  <si>
    <t>Tewkesbury ILP Mentoring</t>
  </si>
  <si>
    <t>Capital Grants</t>
  </si>
  <si>
    <t>Bishops Cleeve Football Club</t>
  </si>
  <si>
    <t>Works carried out under a community grant at Bishops Cleeve Football Club</t>
  </si>
  <si>
    <t>Safer Streets R4 Funding - Lighting</t>
  </si>
  <si>
    <t>Longford Parish Council</t>
  </si>
  <si>
    <t>Safer Streets Grant - CCTV cameras and lighting</t>
  </si>
  <si>
    <t>Northway Community Hub - Capital Grant</t>
  </si>
  <si>
    <t>Stroud District Council</t>
  </si>
  <si>
    <t>Warm &amp; Well Partnership Contribution 2023 - 2024</t>
  </si>
  <si>
    <t>For works carried out under a Community Grant at George Watson Memorial Hall, Barton Street, Tewkesbury</t>
  </si>
  <si>
    <t>Various 2023/24</t>
  </si>
  <si>
    <t>Disabled facilities grant</t>
  </si>
  <si>
    <t>Grant to facilitate care provision in peoples homes</t>
  </si>
  <si>
    <t>Tewkesbury YP School Holiday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</si>
</sst>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dd&quot; /&quot;mm&quot; /&quot;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43" fontId="3" fillId="0" borderId="0" xfId="1" applyFont="1" applyFill="1" applyAlignment="1">
      <alignment vertical="top"/>
    </xf>
    <xf numFmtId="0" fontId="2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4" fillId="0" borderId="0" xfId="0" quotePrefix="1" applyFont="1" applyAlignment="1">
      <alignment horizontal="right" vertical="top"/>
    </xf>
    <xf numFmtId="0" fontId="3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FA1A-5216-4872-9611-A93BBADC25AE}">
  <sheetPr>
    <pageSetUpPr fitToPage="1"/>
  </sheetPr>
  <dimension ref="A1:H119"/>
  <sheetViews>
    <sheetView tabSelected="1" workbookViewId="0">
      <selection activeCell="C76" sqref="C76"/>
    </sheetView>
  </sheetViews>
  <sheetFormatPr defaultRowHeight="15" x14ac:dyDescent="0.25"/>
  <cols>
    <col min="2" max="2" width="14.5703125" bestFit="1" customWidth="1"/>
    <col min="3" max="3" width="47.85546875" bestFit="1" customWidth="1"/>
    <col min="4" max="4" width="13.85546875" customWidth="1"/>
    <col min="5" max="5" width="13.7109375" customWidth="1"/>
    <col min="6" max="6" width="96.7109375" customWidth="1"/>
    <col min="7" max="7" width="15.7109375" customWidth="1"/>
    <col min="8" max="8" width="43.28515625" customWidth="1"/>
  </cols>
  <sheetData>
    <row r="1" spans="1:8" ht="73.5" customHeight="1" x14ac:dyDescent="0.25">
      <c r="A1" s="1"/>
      <c r="B1" s="2" t="s">
        <v>0</v>
      </c>
      <c r="C1" s="1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5">
      <c r="A2" s="1" t="s">
        <v>7</v>
      </c>
      <c r="B2" s="5"/>
      <c r="C2" s="6"/>
      <c r="D2" s="7"/>
      <c r="E2" s="5"/>
      <c r="F2" s="5"/>
      <c r="G2" s="5"/>
      <c r="H2" s="5"/>
    </row>
    <row r="3" spans="1:8" x14ac:dyDescent="0.25">
      <c r="A3" s="1"/>
      <c r="B3" s="8">
        <v>45271</v>
      </c>
      <c r="C3" s="5" t="s">
        <v>8</v>
      </c>
      <c r="D3" s="7">
        <v>201845</v>
      </c>
      <c r="E3" s="9">
        <v>750</v>
      </c>
      <c r="F3" s="2" t="s">
        <v>9</v>
      </c>
      <c r="G3" s="2" t="s">
        <v>10</v>
      </c>
      <c r="H3" s="5" t="s">
        <v>11</v>
      </c>
    </row>
    <row r="4" spans="1:8" x14ac:dyDescent="0.25">
      <c r="A4" s="1"/>
      <c r="B4" s="8">
        <v>45133</v>
      </c>
      <c r="C4" s="5" t="s">
        <v>12</v>
      </c>
      <c r="D4" s="7">
        <v>1138546</v>
      </c>
      <c r="E4" s="9">
        <v>10000</v>
      </c>
      <c r="F4" s="2" t="s">
        <v>13</v>
      </c>
      <c r="G4" s="2" t="s">
        <v>10</v>
      </c>
      <c r="H4" s="5" t="s">
        <v>11</v>
      </c>
    </row>
    <row r="5" spans="1:8" x14ac:dyDescent="0.25">
      <c r="A5" s="1"/>
      <c r="B5" s="8">
        <v>45041</v>
      </c>
      <c r="C5" s="5" t="s">
        <v>14</v>
      </c>
      <c r="D5" s="7">
        <v>14445317</v>
      </c>
      <c r="E5" s="9">
        <v>990</v>
      </c>
      <c r="F5" s="2" t="s">
        <v>9</v>
      </c>
      <c r="G5" s="2" t="s">
        <v>10</v>
      </c>
      <c r="H5" s="5" t="s">
        <v>11</v>
      </c>
    </row>
    <row r="6" spans="1:8" x14ac:dyDescent="0.25">
      <c r="A6" s="1"/>
      <c r="B6" s="8">
        <v>45044</v>
      </c>
      <c r="C6" s="5" t="s">
        <v>15</v>
      </c>
      <c r="D6" s="7">
        <v>14177172</v>
      </c>
      <c r="E6" s="9">
        <v>1000</v>
      </c>
      <c r="F6" s="2" t="s">
        <v>9</v>
      </c>
      <c r="G6" s="2" t="s">
        <v>10</v>
      </c>
      <c r="H6" s="5" t="s">
        <v>11</v>
      </c>
    </row>
    <row r="7" spans="1:8" x14ac:dyDescent="0.25">
      <c r="A7" s="1"/>
      <c r="B7" s="8">
        <v>45154</v>
      </c>
      <c r="C7" s="5" t="s">
        <v>16</v>
      </c>
      <c r="D7" s="7">
        <v>1155305</v>
      </c>
      <c r="E7" s="9">
        <v>835</v>
      </c>
      <c r="F7" s="2" t="s">
        <v>9</v>
      </c>
      <c r="G7" s="2" t="s">
        <v>10</v>
      </c>
      <c r="H7" s="5" t="s">
        <v>11</v>
      </c>
    </row>
    <row r="8" spans="1:8" x14ac:dyDescent="0.25">
      <c r="A8" s="1"/>
      <c r="B8" s="8">
        <v>45134</v>
      </c>
      <c r="C8" s="5" t="s">
        <v>16</v>
      </c>
      <c r="D8" s="7">
        <v>1155305</v>
      </c>
      <c r="E8" s="9">
        <f>10000+3000</f>
        <v>13000</v>
      </c>
      <c r="F8" s="2" t="s">
        <v>17</v>
      </c>
      <c r="G8" s="2" t="s">
        <v>10</v>
      </c>
      <c r="H8" s="5" t="s">
        <v>11</v>
      </c>
    </row>
    <row r="9" spans="1:8" x14ac:dyDescent="0.25">
      <c r="A9" s="1"/>
      <c r="B9" s="8">
        <v>45229</v>
      </c>
      <c r="C9" s="5" t="s">
        <v>18</v>
      </c>
      <c r="D9" s="7"/>
      <c r="E9" s="9">
        <v>960</v>
      </c>
      <c r="F9" s="2" t="s">
        <v>9</v>
      </c>
      <c r="G9" s="2" t="s">
        <v>10</v>
      </c>
      <c r="H9" s="5" t="s">
        <v>11</v>
      </c>
    </row>
    <row r="10" spans="1:8" x14ac:dyDescent="0.25">
      <c r="A10" s="1"/>
      <c r="B10" s="8">
        <v>45370</v>
      </c>
      <c r="C10" s="5" t="s">
        <v>19</v>
      </c>
      <c r="D10" s="7">
        <v>1100266</v>
      </c>
      <c r="E10" s="9">
        <v>1000</v>
      </c>
      <c r="F10" s="2" t="s">
        <v>9</v>
      </c>
      <c r="G10" s="2" t="s">
        <v>10</v>
      </c>
      <c r="H10" s="5" t="s">
        <v>11</v>
      </c>
    </row>
    <row r="11" spans="1:8" x14ac:dyDescent="0.25">
      <c r="A11" s="1"/>
      <c r="B11" s="8">
        <v>45140</v>
      </c>
      <c r="C11" s="5" t="s">
        <v>19</v>
      </c>
      <c r="D11" s="7">
        <v>1100266</v>
      </c>
      <c r="E11" s="9">
        <v>2040</v>
      </c>
      <c r="F11" s="2" t="s">
        <v>17</v>
      </c>
      <c r="G11" s="2" t="s">
        <v>10</v>
      </c>
      <c r="H11" s="5" t="s">
        <v>11</v>
      </c>
    </row>
    <row r="12" spans="1:8" x14ac:dyDescent="0.25">
      <c r="A12" s="1"/>
      <c r="B12" s="8">
        <v>45205</v>
      </c>
      <c r="C12" s="5" t="s">
        <v>19</v>
      </c>
      <c r="D12" s="7">
        <v>1100266</v>
      </c>
      <c r="E12" s="9">
        <v>500</v>
      </c>
      <c r="F12" s="2" t="s">
        <v>20</v>
      </c>
      <c r="G12" s="2" t="s">
        <v>10</v>
      </c>
      <c r="H12" s="5" t="s">
        <v>11</v>
      </c>
    </row>
    <row r="13" spans="1:8" x14ac:dyDescent="0.25">
      <c r="A13" s="1"/>
      <c r="B13" s="8">
        <v>45092</v>
      </c>
      <c r="C13" s="5" t="s">
        <v>21</v>
      </c>
      <c r="D13" s="7"/>
      <c r="E13" s="9">
        <v>1400</v>
      </c>
      <c r="F13" s="2" t="s">
        <v>22</v>
      </c>
      <c r="G13" s="2" t="s">
        <v>10</v>
      </c>
      <c r="H13" s="5" t="s">
        <v>11</v>
      </c>
    </row>
    <row r="14" spans="1:8" x14ac:dyDescent="0.25">
      <c r="A14" s="1"/>
      <c r="B14" s="8">
        <v>45382</v>
      </c>
      <c r="C14" s="5" t="s">
        <v>23</v>
      </c>
      <c r="D14" s="7">
        <v>13010656</v>
      </c>
      <c r="E14" s="9">
        <f>788800+788800</f>
        <v>1577600</v>
      </c>
      <c r="F14" s="2" t="s">
        <v>24</v>
      </c>
      <c r="G14" s="2" t="s">
        <v>10</v>
      </c>
      <c r="H14" s="5" t="s">
        <v>25</v>
      </c>
    </row>
    <row r="15" spans="1:8" x14ac:dyDescent="0.25">
      <c r="A15" s="1"/>
      <c r="B15" s="8">
        <v>45139</v>
      </c>
      <c r="C15" s="5" t="s">
        <v>26</v>
      </c>
      <c r="D15" s="7">
        <v>1043143</v>
      </c>
      <c r="E15" s="9">
        <v>20000</v>
      </c>
      <c r="F15" s="2" t="s">
        <v>17</v>
      </c>
      <c r="G15" s="2" t="s">
        <v>10</v>
      </c>
      <c r="H15" s="5" t="s">
        <v>11</v>
      </c>
    </row>
    <row r="16" spans="1:8" x14ac:dyDescent="0.25">
      <c r="A16" s="1"/>
      <c r="B16" s="8">
        <v>45229</v>
      </c>
      <c r="C16" s="5" t="s">
        <v>27</v>
      </c>
      <c r="D16" s="7" t="s">
        <v>28</v>
      </c>
      <c r="E16" s="9">
        <v>1000</v>
      </c>
      <c r="F16" s="2" t="s">
        <v>20</v>
      </c>
      <c r="G16" s="2" t="s">
        <v>10</v>
      </c>
      <c r="H16" s="5" t="s">
        <v>11</v>
      </c>
    </row>
    <row r="17" spans="1:8" x14ac:dyDescent="0.25">
      <c r="A17" s="1"/>
      <c r="B17" s="8">
        <v>45028</v>
      </c>
      <c r="C17" s="5" t="s">
        <v>29</v>
      </c>
      <c r="D17" s="7"/>
      <c r="E17" s="9">
        <v>500</v>
      </c>
      <c r="F17" s="2" t="s">
        <v>9</v>
      </c>
      <c r="G17" s="2" t="s">
        <v>10</v>
      </c>
      <c r="H17" s="5" t="s">
        <v>11</v>
      </c>
    </row>
    <row r="18" spans="1:8" x14ac:dyDescent="0.25">
      <c r="A18" s="1"/>
      <c r="B18" s="8">
        <v>45382</v>
      </c>
      <c r="C18" s="5" t="s">
        <v>30</v>
      </c>
      <c r="D18" s="7"/>
      <c r="E18" s="9">
        <v>20320</v>
      </c>
      <c r="F18" s="2" t="s">
        <v>31</v>
      </c>
      <c r="G18" s="2" t="s">
        <v>10</v>
      </c>
      <c r="H18" s="5" t="s">
        <v>25</v>
      </c>
    </row>
    <row r="19" spans="1:8" x14ac:dyDescent="0.25">
      <c r="A19" s="1"/>
      <c r="B19" s="8">
        <v>45043</v>
      </c>
      <c r="C19" s="5" t="s">
        <v>32</v>
      </c>
      <c r="D19" s="7"/>
      <c r="E19" s="9">
        <v>6272</v>
      </c>
      <c r="F19" s="2" t="s">
        <v>33</v>
      </c>
      <c r="G19" s="2" t="s">
        <v>34</v>
      </c>
      <c r="H19" s="2" t="s">
        <v>35</v>
      </c>
    </row>
    <row r="20" spans="1:8" x14ac:dyDescent="0.25">
      <c r="A20" s="1"/>
      <c r="B20" s="8">
        <v>45188</v>
      </c>
      <c r="C20" s="5" t="s">
        <v>36</v>
      </c>
      <c r="D20" s="10" t="s">
        <v>37</v>
      </c>
      <c r="E20" s="9">
        <v>800</v>
      </c>
      <c r="F20" s="2" t="s">
        <v>9</v>
      </c>
      <c r="G20" s="2" t="s">
        <v>10</v>
      </c>
      <c r="H20" s="5" t="s">
        <v>11</v>
      </c>
    </row>
    <row r="21" spans="1:8" x14ac:dyDescent="0.25">
      <c r="A21" s="1"/>
      <c r="B21" s="8">
        <v>45229</v>
      </c>
      <c r="C21" s="5" t="s">
        <v>38</v>
      </c>
      <c r="D21" s="10" t="s">
        <v>39</v>
      </c>
      <c r="E21" s="9">
        <v>1000</v>
      </c>
      <c r="F21" s="2" t="s">
        <v>9</v>
      </c>
      <c r="G21" s="2" t="s">
        <v>10</v>
      </c>
      <c r="H21" s="5" t="s">
        <v>11</v>
      </c>
    </row>
    <row r="22" spans="1:8" x14ac:dyDescent="0.25">
      <c r="A22" s="1"/>
      <c r="B22" s="8">
        <v>45044</v>
      </c>
      <c r="C22" s="5" t="s">
        <v>40</v>
      </c>
      <c r="D22" s="7"/>
      <c r="E22" s="9">
        <v>960</v>
      </c>
      <c r="F22" s="2" t="s">
        <v>9</v>
      </c>
      <c r="G22" s="2" t="s">
        <v>10</v>
      </c>
      <c r="H22" s="5" t="s">
        <v>11</v>
      </c>
    </row>
    <row r="23" spans="1:8" x14ac:dyDescent="0.25">
      <c r="A23" s="1"/>
      <c r="B23" s="8">
        <v>45041</v>
      </c>
      <c r="C23" s="5" t="s">
        <v>41</v>
      </c>
      <c r="D23" s="10">
        <v>299528</v>
      </c>
      <c r="E23" s="9">
        <v>700</v>
      </c>
      <c r="F23" s="2" t="s">
        <v>9</v>
      </c>
      <c r="G23" s="2" t="s">
        <v>10</v>
      </c>
      <c r="H23" s="5" t="s">
        <v>11</v>
      </c>
    </row>
    <row r="24" spans="1:8" x14ac:dyDescent="0.25">
      <c r="A24" s="1"/>
      <c r="B24" s="8">
        <v>45205</v>
      </c>
      <c r="C24" s="5" t="s">
        <v>42</v>
      </c>
      <c r="D24" s="7"/>
      <c r="E24" s="9">
        <v>1000</v>
      </c>
      <c r="F24" s="2" t="s">
        <v>20</v>
      </c>
      <c r="G24" s="2" t="s">
        <v>10</v>
      </c>
      <c r="H24" s="5" t="s">
        <v>11</v>
      </c>
    </row>
    <row r="25" spans="1:8" x14ac:dyDescent="0.25">
      <c r="A25" s="6"/>
      <c r="B25" s="8">
        <v>45168</v>
      </c>
      <c r="C25" s="5" t="s">
        <v>43</v>
      </c>
      <c r="D25" s="10" t="s">
        <v>44</v>
      </c>
      <c r="E25" s="9">
        <v>478.8</v>
      </c>
      <c r="F25" s="2" t="s">
        <v>9</v>
      </c>
      <c r="G25" s="2" t="s">
        <v>10</v>
      </c>
      <c r="H25" s="5" t="s">
        <v>11</v>
      </c>
    </row>
    <row r="26" spans="1:8" x14ac:dyDescent="0.25">
      <c r="A26" s="1"/>
      <c r="B26" s="8">
        <v>45163</v>
      </c>
      <c r="C26" s="5" t="s">
        <v>45</v>
      </c>
      <c r="D26" s="10" t="s">
        <v>46</v>
      </c>
      <c r="E26" s="9">
        <v>5000</v>
      </c>
      <c r="F26" s="2" t="s">
        <v>47</v>
      </c>
      <c r="G26" s="2" t="s">
        <v>10</v>
      </c>
      <c r="H26" s="5" t="s">
        <v>48</v>
      </c>
    </row>
    <row r="27" spans="1:8" x14ac:dyDescent="0.25">
      <c r="A27" s="1"/>
      <c r="B27" s="8">
        <v>45230</v>
      </c>
      <c r="C27" s="5" t="s">
        <v>45</v>
      </c>
      <c r="D27" s="10" t="s">
        <v>46</v>
      </c>
      <c r="E27" s="9">
        <v>39500</v>
      </c>
      <c r="F27" s="2" t="s">
        <v>49</v>
      </c>
      <c r="G27" s="2" t="s">
        <v>10</v>
      </c>
      <c r="H27" s="5" t="s">
        <v>11</v>
      </c>
    </row>
    <row r="28" spans="1:8" x14ac:dyDescent="0.25">
      <c r="A28" s="1"/>
      <c r="B28" s="8">
        <v>45258</v>
      </c>
      <c r="C28" s="5" t="s">
        <v>50</v>
      </c>
      <c r="D28" s="7">
        <v>1067733</v>
      </c>
      <c r="E28" s="9">
        <v>1000</v>
      </c>
      <c r="F28" s="2" t="s">
        <v>9</v>
      </c>
      <c r="G28" s="2" t="s">
        <v>10</v>
      </c>
      <c r="H28" s="5" t="s">
        <v>11</v>
      </c>
    </row>
    <row r="29" spans="1:8" x14ac:dyDescent="0.25">
      <c r="A29" s="1"/>
      <c r="B29" s="8">
        <v>45196</v>
      </c>
      <c r="C29" s="5" t="s">
        <v>50</v>
      </c>
      <c r="D29" s="7">
        <v>1067733</v>
      </c>
      <c r="E29" s="9">
        <v>2660</v>
      </c>
      <c r="F29" s="2" t="s">
        <v>51</v>
      </c>
      <c r="G29" s="2" t="s">
        <v>10</v>
      </c>
      <c r="H29" s="5" t="s">
        <v>52</v>
      </c>
    </row>
    <row r="30" spans="1:8" x14ac:dyDescent="0.25">
      <c r="A30" s="1"/>
      <c r="B30" s="8">
        <v>45245</v>
      </c>
      <c r="C30" s="5" t="s">
        <v>53</v>
      </c>
      <c r="D30" s="7" t="s">
        <v>54</v>
      </c>
      <c r="E30" s="9">
        <v>53620</v>
      </c>
      <c r="F30" s="2" t="s">
        <v>55</v>
      </c>
      <c r="G30" s="2" t="s">
        <v>10</v>
      </c>
      <c r="H30" s="5" t="s">
        <v>11</v>
      </c>
    </row>
    <row r="31" spans="1:8" x14ac:dyDescent="0.25">
      <c r="A31" s="1"/>
      <c r="B31" s="8">
        <v>45197</v>
      </c>
      <c r="C31" s="5" t="s">
        <v>56</v>
      </c>
      <c r="D31" s="7"/>
      <c r="E31" s="9">
        <v>12587.28</v>
      </c>
      <c r="F31" s="2" t="s">
        <v>57</v>
      </c>
      <c r="G31" s="2" t="s">
        <v>10</v>
      </c>
      <c r="H31" s="5" t="s">
        <v>25</v>
      </c>
    </row>
    <row r="32" spans="1:8" x14ac:dyDescent="0.25">
      <c r="A32" s="1"/>
      <c r="B32" s="8">
        <v>45376</v>
      </c>
      <c r="C32" s="5" t="s">
        <v>58</v>
      </c>
      <c r="D32" s="7" t="s">
        <v>59</v>
      </c>
      <c r="E32" s="9">
        <v>14910</v>
      </c>
      <c r="F32" s="2" t="s">
        <v>60</v>
      </c>
      <c r="G32" s="2" t="s">
        <v>10</v>
      </c>
      <c r="H32" s="5" t="s">
        <v>52</v>
      </c>
    </row>
    <row r="33" spans="1:8" x14ac:dyDescent="0.25">
      <c r="A33" s="1"/>
      <c r="B33" s="8">
        <v>45190</v>
      </c>
      <c r="C33" s="5" t="s">
        <v>61</v>
      </c>
      <c r="D33" s="7"/>
      <c r="E33" s="9">
        <v>336</v>
      </c>
      <c r="F33" s="2" t="s">
        <v>62</v>
      </c>
      <c r="G33" s="2" t="s">
        <v>10</v>
      </c>
      <c r="H33" s="5" t="s">
        <v>63</v>
      </c>
    </row>
    <row r="34" spans="1:8" x14ac:dyDescent="0.25">
      <c r="A34" s="1"/>
      <c r="B34" s="8">
        <v>45162</v>
      </c>
      <c r="C34" s="5" t="s">
        <v>61</v>
      </c>
      <c r="D34" s="7"/>
      <c r="E34" s="9">
        <v>15000</v>
      </c>
      <c r="F34" s="2" t="s">
        <v>64</v>
      </c>
      <c r="G34" s="2" t="s">
        <v>10</v>
      </c>
      <c r="H34" s="5" t="s">
        <v>11</v>
      </c>
    </row>
    <row r="35" spans="1:8" x14ac:dyDescent="0.25">
      <c r="A35" s="1"/>
      <c r="B35" s="8">
        <v>45371</v>
      </c>
      <c r="C35" s="5" t="s">
        <v>61</v>
      </c>
      <c r="D35" s="7"/>
      <c r="E35" s="9">
        <v>11000</v>
      </c>
      <c r="F35" s="2" t="s">
        <v>65</v>
      </c>
      <c r="G35" s="2" t="s">
        <v>10</v>
      </c>
      <c r="H35" s="5" t="s">
        <v>11</v>
      </c>
    </row>
    <row r="36" spans="1:8" x14ac:dyDescent="0.25">
      <c r="A36" s="1"/>
      <c r="B36" s="8">
        <v>45364</v>
      </c>
      <c r="C36" s="5" t="s">
        <v>66</v>
      </c>
      <c r="D36" s="7" t="s">
        <v>67</v>
      </c>
      <c r="E36" s="9">
        <v>1000</v>
      </c>
      <c r="F36" s="2" t="s">
        <v>9</v>
      </c>
      <c r="G36" s="2" t="s">
        <v>10</v>
      </c>
      <c r="H36" s="5" t="s">
        <v>11</v>
      </c>
    </row>
    <row r="37" spans="1:8" x14ac:dyDescent="0.25">
      <c r="A37" s="1"/>
      <c r="B37" s="8">
        <v>45217</v>
      </c>
      <c r="C37" s="5" t="s">
        <v>68</v>
      </c>
      <c r="D37" s="7">
        <v>1054282</v>
      </c>
      <c r="E37" s="9">
        <f>5000+5000</f>
        <v>10000</v>
      </c>
      <c r="F37" s="2" t="s">
        <v>69</v>
      </c>
      <c r="G37" s="2" t="s">
        <v>10</v>
      </c>
      <c r="H37" s="5" t="s">
        <v>11</v>
      </c>
    </row>
    <row r="38" spans="1:8" x14ac:dyDescent="0.25">
      <c r="A38" s="1"/>
      <c r="B38" s="8">
        <v>45113</v>
      </c>
      <c r="C38" s="5" t="s">
        <v>68</v>
      </c>
      <c r="D38" s="7">
        <v>1054282</v>
      </c>
      <c r="E38" s="9">
        <v>7000</v>
      </c>
      <c r="F38" s="2" t="s">
        <v>70</v>
      </c>
      <c r="G38" s="2" t="s">
        <v>10</v>
      </c>
      <c r="H38" s="5" t="s">
        <v>11</v>
      </c>
    </row>
    <row r="39" spans="1:8" x14ac:dyDescent="0.25">
      <c r="A39" s="1"/>
      <c r="B39" s="8">
        <v>45324</v>
      </c>
      <c r="C39" s="5" t="s">
        <v>71</v>
      </c>
      <c r="D39" s="7" t="s">
        <v>72</v>
      </c>
      <c r="E39" s="9">
        <v>3150</v>
      </c>
      <c r="F39" s="2" t="s">
        <v>73</v>
      </c>
      <c r="G39" s="2" t="s">
        <v>10</v>
      </c>
      <c r="H39" s="5" t="s">
        <v>74</v>
      </c>
    </row>
    <row r="40" spans="1:8" x14ac:dyDescent="0.25">
      <c r="A40" s="1"/>
      <c r="B40" s="8">
        <v>45189</v>
      </c>
      <c r="C40" s="5" t="s">
        <v>75</v>
      </c>
      <c r="D40" s="7">
        <v>1167624</v>
      </c>
      <c r="E40" s="9">
        <v>1000</v>
      </c>
      <c r="F40" s="2" t="s">
        <v>9</v>
      </c>
      <c r="G40" s="2" t="s">
        <v>10</v>
      </c>
      <c r="H40" s="5" t="s">
        <v>11</v>
      </c>
    </row>
    <row r="41" spans="1:8" x14ac:dyDescent="0.25">
      <c r="A41" s="1"/>
      <c r="B41" s="8">
        <v>45028</v>
      </c>
      <c r="C41" s="5" t="s">
        <v>76</v>
      </c>
      <c r="D41" s="7">
        <v>298899</v>
      </c>
      <c r="E41" s="9">
        <v>865</v>
      </c>
      <c r="F41" s="2" t="s">
        <v>9</v>
      </c>
      <c r="G41" s="2" t="s">
        <v>10</v>
      </c>
      <c r="H41" s="5" t="s">
        <v>11</v>
      </c>
    </row>
    <row r="42" spans="1:8" x14ac:dyDescent="0.25">
      <c r="A42" s="1"/>
      <c r="B42" s="8">
        <v>45205</v>
      </c>
      <c r="C42" s="5" t="s">
        <v>76</v>
      </c>
      <c r="D42" s="7">
        <v>298899</v>
      </c>
      <c r="E42" s="9">
        <v>990</v>
      </c>
      <c r="F42" s="2" t="s">
        <v>20</v>
      </c>
      <c r="G42" s="2" t="s">
        <v>10</v>
      </c>
      <c r="H42" s="5" t="s">
        <v>11</v>
      </c>
    </row>
    <row r="43" spans="1:8" x14ac:dyDescent="0.25">
      <c r="A43" s="1"/>
      <c r="B43" s="8">
        <v>45296</v>
      </c>
      <c r="C43" s="5" t="s">
        <v>77</v>
      </c>
      <c r="D43" s="7">
        <v>290798</v>
      </c>
      <c r="E43" s="9">
        <v>905</v>
      </c>
      <c r="F43" s="2" t="s">
        <v>78</v>
      </c>
      <c r="G43" s="2" t="s">
        <v>10</v>
      </c>
      <c r="H43" s="5" t="s">
        <v>11</v>
      </c>
    </row>
    <row r="44" spans="1:8" x14ac:dyDescent="0.25">
      <c r="A44" s="1"/>
      <c r="B44" s="8">
        <v>45071</v>
      </c>
      <c r="C44" s="5" t="s">
        <v>79</v>
      </c>
      <c r="D44" s="7"/>
      <c r="E44" s="9">
        <v>1000</v>
      </c>
      <c r="F44" s="2" t="s">
        <v>9</v>
      </c>
      <c r="G44" s="2" t="s">
        <v>10</v>
      </c>
      <c r="H44" s="5" t="s">
        <v>11</v>
      </c>
    </row>
    <row r="45" spans="1:8" x14ac:dyDescent="0.25">
      <c r="A45" s="1"/>
      <c r="B45" s="8">
        <v>45205</v>
      </c>
      <c r="C45" s="5" t="s">
        <v>80</v>
      </c>
      <c r="D45" s="7"/>
      <c r="E45" s="9">
        <v>1000</v>
      </c>
      <c r="F45" s="2" t="s">
        <v>9</v>
      </c>
      <c r="G45" s="2" t="s">
        <v>10</v>
      </c>
      <c r="H45" s="5" t="s">
        <v>11</v>
      </c>
    </row>
    <row r="46" spans="1:8" x14ac:dyDescent="0.25">
      <c r="A46" s="1"/>
      <c r="B46" s="8">
        <v>45329</v>
      </c>
      <c r="C46" s="5" t="s">
        <v>81</v>
      </c>
      <c r="D46" s="7">
        <v>1185678</v>
      </c>
      <c r="E46" s="9">
        <v>1000</v>
      </c>
      <c r="F46" s="2" t="s">
        <v>9</v>
      </c>
      <c r="G46" s="2" t="s">
        <v>10</v>
      </c>
      <c r="H46" s="5" t="s">
        <v>11</v>
      </c>
    </row>
    <row r="47" spans="1:8" x14ac:dyDescent="0.25">
      <c r="A47" s="1"/>
      <c r="B47" s="8">
        <v>45029</v>
      </c>
      <c r="C47" s="5" t="s">
        <v>82</v>
      </c>
      <c r="D47" s="7"/>
      <c r="E47" s="9">
        <f>1400+2750</f>
        <v>4150</v>
      </c>
      <c r="F47" s="2" t="s">
        <v>83</v>
      </c>
      <c r="G47" s="2" t="s">
        <v>10</v>
      </c>
      <c r="H47" s="5" t="s">
        <v>11</v>
      </c>
    </row>
    <row r="48" spans="1:8" x14ac:dyDescent="0.25">
      <c r="A48" s="1"/>
      <c r="B48" s="8">
        <v>45190</v>
      </c>
      <c r="C48" s="5" t="s">
        <v>82</v>
      </c>
      <c r="D48" s="7"/>
      <c r="E48" s="9">
        <f>2500+1500</f>
        <v>4000</v>
      </c>
      <c r="F48" s="2" t="s">
        <v>17</v>
      </c>
      <c r="G48" s="2" t="s">
        <v>10</v>
      </c>
      <c r="H48" s="5" t="s">
        <v>11</v>
      </c>
    </row>
    <row r="49" spans="1:8" x14ac:dyDescent="0.25">
      <c r="A49" s="1"/>
      <c r="B49" s="8">
        <v>45140</v>
      </c>
      <c r="C49" s="5" t="s">
        <v>84</v>
      </c>
      <c r="D49" s="7">
        <v>1169026</v>
      </c>
      <c r="E49" s="9">
        <v>1000</v>
      </c>
      <c r="F49" s="2" t="s">
        <v>9</v>
      </c>
      <c r="G49" s="2" t="s">
        <v>10</v>
      </c>
      <c r="H49" s="5" t="s">
        <v>11</v>
      </c>
    </row>
    <row r="50" spans="1:8" x14ac:dyDescent="0.25">
      <c r="A50" s="1"/>
      <c r="B50" s="8">
        <v>45225</v>
      </c>
      <c r="C50" s="5" t="s">
        <v>85</v>
      </c>
      <c r="D50" s="7"/>
      <c r="E50" s="9">
        <v>2508</v>
      </c>
      <c r="F50" s="2" t="s">
        <v>17</v>
      </c>
      <c r="G50" s="2" t="s">
        <v>10</v>
      </c>
      <c r="H50" s="5" t="s">
        <v>11</v>
      </c>
    </row>
    <row r="51" spans="1:8" x14ac:dyDescent="0.25">
      <c r="A51" s="1"/>
      <c r="B51" s="8">
        <v>45226</v>
      </c>
      <c r="C51" s="5" t="s">
        <v>86</v>
      </c>
      <c r="D51" s="7">
        <v>311648</v>
      </c>
      <c r="E51" s="9">
        <v>500</v>
      </c>
      <c r="F51" s="2" t="s">
        <v>20</v>
      </c>
      <c r="G51" s="2" t="s">
        <v>10</v>
      </c>
      <c r="H51" s="5" t="s">
        <v>11</v>
      </c>
    </row>
    <row r="52" spans="1:8" x14ac:dyDescent="0.25">
      <c r="A52" s="1"/>
      <c r="B52" s="8">
        <v>45140</v>
      </c>
      <c r="C52" s="5" t="s">
        <v>87</v>
      </c>
      <c r="D52" s="7"/>
      <c r="E52" s="9">
        <v>440</v>
      </c>
      <c r="F52" s="2" t="s">
        <v>9</v>
      </c>
      <c r="G52" s="2" t="s">
        <v>10</v>
      </c>
      <c r="H52" s="5" t="s">
        <v>11</v>
      </c>
    </row>
    <row r="53" spans="1:8" x14ac:dyDescent="0.25">
      <c r="A53" s="1"/>
      <c r="B53" s="8">
        <v>45293</v>
      </c>
      <c r="C53" s="5" t="s">
        <v>88</v>
      </c>
      <c r="D53" s="7">
        <v>255668</v>
      </c>
      <c r="E53" s="9">
        <v>1000</v>
      </c>
      <c r="F53" s="2" t="s">
        <v>9</v>
      </c>
      <c r="G53" s="2" t="s">
        <v>10</v>
      </c>
      <c r="H53" s="5" t="s">
        <v>11</v>
      </c>
    </row>
    <row r="54" spans="1:8" x14ac:dyDescent="0.25">
      <c r="A54" s="1"/>
      <c r="B54" s="8">
        <v>45036</v>
      </c>
      <c r="C54" s="5" t="s">
        <v>89</v>
      </c>
      <c r="D54" s="7">
        <v>900034</v>
      </c>
      <c r="E54" s="9">
        <v>1000</v>
      </c>
      <c r="F54" s="2" t="s">
        <v>9</v>
      </c>
      <c r="G54" s="2" t="s">
        <v>10</v>
      </c>
      <c r="H54" s="5" t="s">
        <v>11</v>
      </c>
    </row>
    <row r="55" spans="1:8" x14ac:dyDescent="0.25">
      <c r="A55" s="1"/>
      <c r="B55" s="8">
        <v>45140</v>
      </c>
      <c r="C55" s="5" t="s">
        <v>90</v>
      </c>
      <c r="D55" s="7">
        <v>1091891</v>
      </c>
      <c r="E55" s="9">
        <v>55000</v>
      </c>
      <c r="F55" s="2" t="s">
        <v>17</v>
      </c>
      <c r="G55" s="2" t="s">
        <v>10</v>
      </c>
      <c r="H55" s="5" t="s">
        <v>11</v>
      </c>
    </row>
    <row r="56" spans="1:8" x14ac:dyDescent="0.25">
      <c r="A56" s="1"/>
      <c r="B56" s="8">
        <v>45329</v>
      </c>
      <c r="C56" s="5" t="s">
        <v>91</v>
      </c>
      <c r="D56" s="7"/>
      <c r="E56" s="9">
        <v>532.5</v>
      </c>
      <c r="F56" s="2" t="s">
        <v>9</v>
      </c>
      <c r="G56" s="2" t="s">
        <v>10</v>
      </c>
      <c r="H56" s="5" t="s">
        <v>11</v>
      </c>
    </row>
    <row r="57" spans="1:8" x14ac:dyDescent="0.25">
      <c r="A57" s="1"/>
      <c r="B57" s="8">
        <v>45149</v>
      </c>
      <c r="C57" s="5" t="s">
        <v>92</v>
      </c>
      <c r="D57" s="7">
        <v>1181310</v>
      </c>
      <c r="E57" s="9">
        <f>5000+5000</f>
        <v>10000</v>
      </c>
      <c r="F57" s="2" t="s">
        <v>17</v>
      </c>
      <c r="G57" s="2" t="s">
        <v>10</v>
      </c>
      <c r="H57" s="5" t="s">
        <v>11</v>
      </c>
    </row>
    <row r="58" spans="1:8" x14ac:dyDescent="0.25">
      <c r="A58" s="1"/>
      <c r="B58" s="8">
        <v>45149</v>
      </c>
      <c r="C58" s="5" t="s">
        <v>93</v>
      </c>
      <c r="D58" s="7"/>
      <c r="E58" s="9">
        <v>5000</v>
      </c>
      <c r="F58" s="2" t="s">
        <v>83</v>
      </c>
      <c r="G58" s="2" t="s">
        <v>10</v>
      </c>
      <c r="H58" s="5" t="s">
        <v>11</v>
      </c>
    </row>
    <row r="59" spans="1:8" x14ac:dyDescent="0.25">
      <c r="A59" s="1"/>
      <c r="B59" s="8">
        <v>45257</v>
      </c>
      <c r="C59" s="5" t="s">
        <v>93</v>
      </c>
      <c r="D59" s="7"/>
      <c r="E59" s="9">
        <v>1000</v>
      </c>
      <c r="F59" s="2" t="s">
        <v>20</v>
      </c>
      <c r="G59" s="2" t="s">
        <v>10</v>
      </c>
      <c r="H59" s="5" t="s">
        <v>11</v>
      </c>
    </row>
    <row r="60" spans="1:8" x14ac:dyDescent="0.25">
      <c r="A60" s="1"/>
      <c r="B60" s="8">
        <v>45223</v>
      </c>
      <c r="C60" s="5" t="s">
        <v>94</v>
      </c>
      <c r="D60" s="7"/>
      <c r="E60" s="9">
        <v>600</v>
      </c>
      <c r="F60" s="2" t="s">
        <v>9</v>
      </c>
      <c r="G60" s="2" t="s">
        <v>10</v>
      </c>
      <c r="H60" s="5" t="s">
        <v>11</v>
      </c>
    </row>
    <row r="61" spans="1:8" x14ac:dyDescent="0.25">
      <c r="A61" s="6"/>
      <c r="B61" s="8">
        <v>45205</v>
      </c>
      <c r="C61" s="5" t="s">
        <v>95</v>
      </c>
      <c r="D61" s="7"/>
      <c r="E61" s="9">
        <v>1000</v>
      </c>
      <c r="F61" s="2" t="s">
        <v>20</v>
      </c>
      <c r="G61" s="2" t="s">
        <v>10</v>
      </c>
      <c r="H61" s="5" t="s">
        <v>11</v>
      </c>
    </row>
    <row r="62" spans="1:8" x14ac:dyDescent="0.25">
      <c r="A62" s="6"/>
      <c r="B62" s="8">
        <v>45021</v>
      </c>
      <c r="C62" s="5" t="s">
        <v>96</v>
      </c>
      <c r="D62" s="7">
        <v>1173483</v>
      </c>
      <c r="E62" s="9">
        <v>5000</v>
      </c>
      <c r="F62" s="2" t="s">
        <v>83</v>
      </c>
      <c r="G62" s="2" t="s">
        <v>10</v>
      </c>
      <c r="H62" s="5" t="s">
        <v>11</v>
      </c>
    </row>
    <row r="63" spans="1:8" x14ac:dyDescent="0.25">
      <c r="A63" s="1"/>
      <c r="B63" s="8">
        <v>45190</v>
      </c>
      <c r="C63" s="5" t="s">
        <v>96</v>
      </c>
      <c r="D63" s="7">
        <v>1173483</v>
      </c>
      <c r="E63" s="9">
        <f>3000+2500</f>
        <v>5500</v>
      </c>
      <c r="F63" s="2" t="s">
        <v>17</v>
      </c>
      <c r="G63" s="2" t="s">
        <v>10</v>
      </c>
      <c r="H63" s="5" t="s">
        <v>11</v>
      </c>
    </row>
    <row r="64" spans="1:8" x14ac:dyDescent="0.25">
      <c r="A64" s="1"/>
      <c r="B64" s="8">
        <v>45300</v>
      </c>
      <c r="C64" s="5" t="s">
        <v>96</v>
      </c>
      <c r="D64" s="7">
        <v>1173483</v>
      </c>
      <c r="E64" s="9">
        <v>1000</v>
      </c>
      <c r="F64" s="2" t="s">
        <v>20</v>
      </c>
      <c r="G64" s="2" t="s">
        <v>10</v>
      </c>
      <c r="H64" s="5" t="s">
        <v>11</v>
      </c>
    </row>
    <row r="65" spans="1:8" x14ac:dyDescent="0.25">
      <c r="A65" s="1"/>
      <c r="B65" s="8">
        <v>45160</v>
      </c>
      <c r="C65" s="5" t="s">
        <v>97</v>
      </c>
      <c r="D65" s="11"/>
      <c r="E65" s="9">
        <v>575</v>
      </c>
      <c r="F65" s="2" t="s">
        <v>9</v>
      </c>
      <c r="G65" s="2" t="s">
        <v>10</v>
      </c>
      <c r="H65" s="5" t="s">
        <v>11</v>
      </c>
    </row>
    <row r="66" spans="1:8" x14ac:dyDescent="0.25">
      <c r="A66" s="1"/>
      <c r="B66" s="8">
        <v>45148</v>
      </c>
      <c r="C66" s="5" t="s">
        <v>98</v>
      </c>
      <c r="D66" s="11">
        <v>5243427</v>
      </c>
      <c r="E66" s="9">
        <v>550</v>
      </c>
      <c r="F66" s="2" t="s">
        <v>9</v>
      </c>
      <c r="G66" s="2" t="s">
        <v>10</v>
      </c>
      <c r="H66" s="5" t="s">
        <v>11</v>
      </c>
    </row>
    <row r="67" spans="1:8" x14ac:dyDescent="0.25">
      <c r="A67" s="1"/>
      <c r="B67" s="8">
        <v>45147</v>
      </c>
      <c r="C67" s="5" t="s">
        <v>98</v>
      </c>
      <c r="D67" s="11">
        <v>5243427</v>
      </c>
      <c r="E67" s="9">
        <f>2500+1500</f>
        <v>4000</v>
      </c>
      <c r="F67" s="2" t="s">
        <v>17</v>
      </c>
      <c r="G67" s="2" t="s">
        <v>10</v>
      </c>
      <c r="H67" s="5" t="s">
        <v>11</v>
      </c>
    </row>
    <row r="68" spans="1:8" x14ac:dyDescent="0.25">
      <c r="A68" s="6"/>
      <c r="B68" s="8">
        <v>45135</v>
      </c>
      <c r="C68" s="5" t="s">
        <v>99</v>
      </c>
      <c r="D68" s="11"/>
      <c r="E68" s="9">
        <v>30000</v>
      </c>
      <c r="F68" s="2" t="s">
        <v>17</v>
      </c>
      <c r="G68" s="2" t="s">
        <v>10</v>
      </c>
      <c r="H68" s="5" t="s">
        <v>11</v>
      </c>
    </row>
    <row r="69" spans="1:8" x14ac:dyDescent="0.25">
      <c r="A69" s="6"/>
      <c r="B69" s="8">
        <v>45309</v>
      </c>
      <c r="C69" s="5" t="s">
        <v>100</v>
      </c>
      <c r="D69" s="11">
        <v>3133142</v>
      </c>
      <c r="E69" s="9">
        <v>1000</v>
      </c>
      <c r="F69" s="2" t="s">
        <v>9</v>
      </c>
      <c r="G69" s="2" t="s">
        <v>10</v>
      </c>
      <c r="H69" s="5" t="s">
        <v>11</v>
      </c>
    </row>
    <row r="70" spans="1:8" x14ac:dyDescent="0.25">
      <c r="A70" s="6"/>
      <c r="B70" s="8">
        <v>45139</v>
      </c>
      <c r="C70" s="5" t="s">
        <v>101</v>
      </c>
      <c r="D70" s="11">
        <v>3830608</v>
      </c>
      <c r="E70" s="9">
        <f>25000+15000</f>
        <v>40000</v>
      </c>
      <c r="F70" s="2" t="s">
        <v>17</v>
      </c>
      <c r="G70" s="2" t="s">
        <v>10</v>
      </c>
      <c r="H70" s="5" t="s">
        <v>11</v>
      </c>
    </row>
    <row r="71" spans="1:8" x14ac:dyDescent="0.25">
      <c r="A71" s="6"/>
      <c r="B71" s="8">
        <v>45197</v>
      </c>
      <c r="C71" s="5" t="s">
        <v>102</v>
      </c>
      <c r="D71" s="11"/>
      <c r="E71" s="9">
        <v>1000</v>
      </c>
      <c r="F71" s="2" t="s">
        <v>9</v>
      </c>
      <c r="G71" s="2" t="s">
        <v>10</v>
      </c>
      <c r="H71" s="5" t="s">
        <v>11</v>
      </c>
    </row>
    <row r="72" spans="1:8" x14ac:dyDescent="0.25">
      <c r="A72" s="6"/>
      <c r="B72" s="8">
        <v>45223</v>
      </c>
      <c r="C72" s="12" t="s">
        <v>103</v>
      </c>
      <c r="D72" s="11"/>
      <c r="E72" s="9">
        <v>900</v>
      </c>
      <c r="F72" s="2" t="s">
        <v>20</v>
      </c>
      <c r="G72" s="2" t="s">
        <v>10</v>
      </c>
      <c r="H72" s="5" t="s">
        <v>11</v>
      </c>
    </row>
    <row r="73" spans="1:8" x14ac:dyDescent="0.25">
      <c r="A73" s="6"/>
      <c r="B73" s="8">
        <v>45139</v>
      </c>
      <c r="C73" s="12" t="s">
        <v>104</v>
      </c>
      <c r="D73" s="11"/>
      <c r="E73" s="9">
        <v>20000</v>
      </c>
      <c r="F73" s="2" t="s">
        <v>17</v>
      </c>
      <c r="G73" s="2" t="s">
        <v>10</v>
      </c>
      <c r="H73" s="5" t="s">
        <v>11</v>
      </c>
    </row>
    <row r="74" spans="1:8" x14ac:dyDescent="0.25">
      <c r="A74" s="6"/>
      <c r="B74" s="8">
        <v>45240</v>
      </c>
      <c r="C74" s="5" t="s">
        <v>105</v>
      </c>
      <c r="D74" s="11"/>
      <c r="E74" s="9">
        <v>1000</v>
      </c>
      <c r="F74" s="2" t="s">
        <v>20</v>
      </c>
      <c r="G74" s="2" t="s">
        <v>10</v>
      </c>
      <c r="H74" s="5" t="s">
        <v>11</v>
      </c>
    </row>
    <row r="75" spans="1:8" x14ac:dyDescent="0.25">
      <c r="A75" s="6"/>
      <c r="B75" s="8">
        <v>45021</v>
      </c>
      <c r="C75" s="5" t="s">
        <v>106</v>
      </c>
      <c r="D75" s="11"/>
      <c r="E75" s="9">
        <v>2000</v>
      </c>
      <c r="F75" s="2" t="s">
        <v>83</v>
      </c>
      <c r="G75" s="2" t="s">
        <v>10</v>
      </c>
      <c r="H75" s="5" t="s">
        <v>11</v>
      </c>
    </row>
    <row r="76" spans="1:8" x14ac:dyDescent="0.25">
      <c r="A76" s="6"/>
      <c r="B76" s="8">
        <v>45258</v>
      </c>
      <c r="C76" s="5" t="s">
        <v>107</v>
      </c>
      <c r="D76" s="11">
        <v>14990647</v>
      </c>
      <c r="E76" s="9">
        <v>800</v>
      </c>
      <c r="F76" s="2" t="s">
        <v>9</v>
      </c>
      <c r="G76" s="2" t="s">
        <v>10</v>
      </c>
      <c r="H76" s="5" t="s">
        <v>11</v>
      </c>
    </row>
    <row r="77" spans="1:8" x14ac:dyDescent="0.25">
      <c r="A77" s="6"/>
      <c r="B77" s="8">
        <v>45043</v>
      </c>
      <c r="C77" s="5" t="s">
        <v>108</v>
      </c>
      <c r="D77" s="11">
        <v>1010086</v>
      </c>
      <c r="E77" s="9">
        <v>1000</v>
      </c>
      <c r="F77" s="2" t="s">
        <v>9</v>
      </c>
      <c r="G77" s="2" t="s">
        <v>10</v>
      </c>
      <c r="H77" s="5" t="s">
        <v>11</v>
      </c>
    </row>
    <row r="78" spans="1:8" x14ac:dyDescent="0.25">
      <c r="A78" s="6"/>
      <c r="B78" s="8">
        <v>45329</v>
      </c>
      <c r="C78" s="5" t="s">
        <v>109</v>
      </c>
      <c r="D78" s="11"/>
      <c r="E78" s="9">
        <v>936</v>
      </c>
      <c r="F78" s="2" t="s">
        <v>20</v>
      </c>
      <c r="G78" s="2" t="s">
        <v>10</v>
      </c>
      <c r="H78" s="5" t="s">
        <v>11</v>
      </c>
    </row>
    <row r="79" spans="1:8" x14ac:dyDescent="0.25">
      <c r="A79" s="6"/>
      <c r="B79" s="8">
        <v>45140</v>
      </c>
      <c r="C79" s="5" t="s">
        <v>110</v>
      </c>
      <c r="D79" s="11"/>
      <c r="E79" s="9">
        <v>316.8</v>
      </c>
      <c r="F79" s="2" t="s">
        <v>9</v>
      </c>
      <c r="G79" s="2" t="s">
        <v>10</v>
      </c>
      <c r="H79" s="5" t="s">
        <v>11</v>
      </c>
    </row>
    <row r="80" spans="1:8" x14ac:dyDescent="0.25">
      <c r="A80" s="6"/>
      <c r="B80" s="8">
        <v>45140</v>
      </c>
      <c r="C80" s="5" t="s">
        <v>111</v>
      </c>
      <c r="D80" s="11">
        <v>1177154</v>
      </c>
      <c r="E80" s="9">
        <v>750</v>
      </c>
      <c r="F80" s="2" t="s">
        <v>9</v>
      </c>
      <c r="G80" s="2" t="s">
        <v>10</v>
      </c>
      <c r="H80" s="5" t="s">
        <v>11</v>
      </c>
    </row>
    <row r="81" spans="1:8" x14ac:dyDescent="0.25">
      <c r="A81" s="6"/>
      <c r="B81" s="8">
        <v>45205</v>
      </c>
      <c r="C81" s="5" t="s">
        <v>111</v>
      </c>
      <c r="D81" s="11">
        <v>1177154</v>
      </c>
      <c r="E81" s="9">
        <v>1000</v>
      </c>
      <c r="F81" s="2" t="s">
        <v>20</v>
      </c>
      <c r="G81" s="2" t="s">
        <v>10</v>
      </c>
      <c r="H81" s="5" t="s">
        <v>11</v>
      </c>
    </row>
    <row r="82" spans="1:8" x14ac:dyDescent="0.25">
      <c r="A82" s="6"/>
      <c r="B82" s="8">
        <v>45042</v>
      </c>
      <c r="C82" s="5" t="s">
        <v>112</v>
      </c>
      <c r="D82" s="11"/>
      <c r="E82" s="9">
        <v>1000</v>
      </c>
      <c r="F82" s="2" t="s">
        <v>9</v>
      </c>
      <c r="G82" s="2" t="s">
        <v>10</v>
      </c>
      <c r="H82" s="5" t="s">
        <v>11</v>
      </c>
    </row>
    <row r="83" spans="1:8" x14ac:dyDescent="0.25">
      <c r="A83" s="6"/>
      <c r="B83" s="8">
        <v>45160</v>
      </c>
      <c r="C83" s="5" t="s">
        <v>113</v>
      </c>
      <c r="D83" s="11"/>
      <c r="E83" s="9">
        <v>1000</v>
      </c>
      <c r="F83" s="2" t="s">
        <v>9</v>
      </c>
      <c r="G83" s="2" t="s">
        <v>10</v>
      </c>
      <c r="H83" s="5" t="s">
        <v>11</v>
      </c>
    </row>
    <row r="84" spans="1:8" x14ac:dyDescent="0.25">
      <c r="A84" s="6"/>
      <c r="B84" s="8">
        <v>45190</v>
      </c>
      <c r="C84" s="5" t="s">
        <v>114</v>
      </c>
      <c r="D84" s="11">
        <v>1151000</v>
      </c>
      <c r="E84" s="9">
        <f>20000+10000</f>
        <v>30000</v>
      </c>
      <c r="F84" s="2" t="s">
        <v>17</v>
      </c>
      <c r="G84" s="2" t="s">
        <v>10</v>
      </c>
      <c r="H84" s="5" t="s">
        <v>11</v>
      </c>
    </row>
    <row r="85" spans="1:8" x14ac:dyDescent="0.25">
      <c r="A85" s="6"/>
      <c r="B85" s="8">
        <v>45140</v>
      </c>
      <c r="C85" s="5" t="s">
        <v>115</v>
      </c>
      <c r="D85" s="11">
        <v>7530106</v>
      </c>
      <c r="E85" s="9">
        <v>1000</v>
      </c>
      <c r="F85" s="2" t="s">
        <v>9</v>
      </c>
      <c r="G85" s="2" t="s">
        <v>10</v>
      </c>
      <c r="H85" s="5" t="s">
        <v>11</v>
      </c>
    </row>
    <row r="86" spans="1:8" x14ac:dyDescent="0.25">
      <c r="A86" s="6"/>
      <c r="B86" s="8">
        <v>45028</v>
      </c>
      <c r="C86" s="5" t="s">
        <v>116</v>
      </c>
      <c r="D86" s="11"/>
      <c r="E86" s="9">
        <v>993.95</v>
      </c>
      <c r="F86" s="2" t="s">
        <v>9</v>
      </c>
      <c r="G86" s="2" t="s">
        <v>10</v>
      </c>
      <c r="H86" s="5" t="s">
        <v>11</v>
      </c>
    </row>
    <row r="87" spans="1:8" x14ac:dyDescent="0.25">
      <c r="A87" s="6"/>
      <c r="B87" s="8">
        <v>45229</v>
      </c>
      <c r="C87" s="5" t="s">
        <v>117</v>
      </c>
      <c r="D87" s="11">
        <v>1731439</v>
      </c>
      <c r="E87" s="9">
        <v>1000</v>
      </c>
      <c r="F87" s="2" t="s">
        <v>9</v>
      </c>
      <c r="G87" s="2" t="s">
        <v>10</v>
      </c>
      <c r="H87" s="5" t="s">
        <v>11</v>
      </c>
    </row>
    <row r="88" spans="1:8" x14ac:dyDescent="0.25">
      <c r="A88" s="6"/>
      <c r="B88" s="8">
        <v>45041</v>
      </c>
      <c r="C88" s="5" t="s">
        <v>118</v>
      </c>
      <c r="D88" s="11"/>
      <c r="E88" s="9">
        <v>1000</v>
      </c>
      <c r="F88" s="2" t="s">
        <v>9</v>
      </c>
      <c r="G88" s="2" t="s">
        <v>10</v>
      </c>
      <c r="H88" s="5" t="s">
        <v>11</v>
      </c>
    </row>
    <row r="89" spans="1:8" x14ac:dyDescent="0.25">
      <c r="A89" s="6"/>
      <c r="B89" s="8">
        <v>45041</v>
      </c>
      <c r="C89" s="5" t="s">
        <v>119</v>
      </c>
      <c r="D89" s="11"/>
      <c r="E89" s="9">
        <v>695</v>
      </c>
      <c r="F89" s="2" t="s">
        <v>9</v>
      </c>
      <c r="G89" s="2" t="s">
        <v>10</v>
      </c>
      <c r="H89" s="5" t="s">
        <v>11</v>
      </c>
    </row>
    <row r="90" spans="1:8" x14ac:dyDescent="0.25">
      <c r="A90" s="6"/>
      <c r="B90" s="8">
        <v>45261</v>
      </c>
      <c r="C90" s="5" t="s">
        <v>119</v>
      </c>
      <c r="D90" s="11"/>
      <c r="E90" s="9">
        <v>1000</v>
      </c>
      <c r="F90" s="2" t="s">
        <v>20</v>
      </c>
      <c r="G90" s="2" t="s">
        <v>10</v>
      </c>
      <c r="H90" s="5" t="s">
        <v>11</v>
      </c>
    </row>
    <row r="91" spans="1:8" x14ac:dyDescent="0.25">
      <c r="A91" s="6"/>
      <c r="B91" s="8">
        <v>45034</v>
      </c>
      <c r="C91" s="5" t="s">
        <v>119</v>
      </c>
      <c r="D91" s="11"/>
      <c r="E91" s="9">
        <v>1025</v>
      </c>
      <c r="F91" s="5" t="s">
        <v>120</v>
      </c>
      <c r="G91" s="2" t="s">
        <v>10</v>
      </c>
      <c r="H91" s="5" t="s">
        <v>11</v>
      </c>
    </row>
    <row r="92" spans="1:8" x14ac:dyDescent="0.25">
      <c r="A92" s="6"/>
      <c r="B92" s="8">
        <v>45279</v>
      </c>
      <c r="C92" s="5" t="s">
        <v>119</v>
      </c>
      <c r="D92" s="11"/>
      <c r="E92" s="9">
        <v>3621.84</v>
      </c>
      <c r="F92" s="5" t="s">
        <v>121</v>
      </c>
      <c r="G92" s="2" t="s">
        <v>10</v>
      </c>
      <c r="H92" s="5" t="s">
        <v>11</v>
      </c>
    </row>
    <row r="93" spans="1:8" x14ac:dyDescent="0.25">
      <c r="A93" s="6"/>
      <c r="B93" s="8">
        <v>45135</v>
      </c>
      <c r="C93" s="5" t="s">
        <v>119</v>
      </c>
      <c r="D93" s="11"/>
      <c r="E93" s="9">
        <v>26002.5</v>
      </c>
      <c r="F93" s="5" t="s">
        <v>122</v>
      </c>
      <c r="G93" s="2" t="s">
        <v>10</v>
      </c>
      <c r="H93" s="5" t="s">
        <v>11</v>
      </c>
    </row>
    <row r="94" spans="1:8" x14ac:dyDescent="0.25">
      <c r="A94" s="6"/>
      <c r="B94" s="8">
        <v>45034</v>
      </c>
      <c r="C94" s="5" t="s">
        <v>119</v>
      </c>
      <c r="D94" s="11"/>
      <c r="E94" s="9">
        <v>12000</v>
      </c>
      <c r="F94" s="5" t="s">
        <v>123</v>
      </c>
      <c r="G94" s="2" t="s">
        <v>10</v>
      </c>
      <c r="H94" s="5" t="s">
        <v>11</v>
      </c>
    </row>
    <row r="95" spans="1:8" x14ac:dyDescent="0.25">
      <c r="A95" s="6"/>
      <c r="B95" s="8">
        <v>45034</v>
      </c>
      <c r="C95" s="5" t="s">
        <v>119</v>
      </c>
      <c r="D95" s="11"/>
      <c r="E95" s="9">
        <v>17500</v>
      </c>
      <c r="F95" s="5" t="s">
        <v>124</v>
      </c>
      <c r="G95" s="2" t="s">
        <v>10</v>
      </c>
      <c r="H95" s="5" t="s">
        <v>11</v>
      </c>
    </row>
    <row r="96" spans="1:8" x14ac:dyDescent="0.25">
      <c r="A96" s="6"/>
      <c r="B96" s="8">
        <v>45034</v>
      </c>
      <c r="C96" s="5" t="s">
        <v>119</v>
      </c>
      <c r="D96" s="11"/>
      <c r="E96" s="9">
        <f>17602.33+13913</f>
        <v>31515.33</v>
      </c>
      <c r="F96" s="5" t="s">
        <v>125</v>
      </c>
      <c r="G96" s="2" t="s">
        <v>10</v>
      </c>
      <c r="H96" s="5" t="s">
        <v>11</v>
      </c>
    </row>
    <row r="97" spans="1:8" x14ac:dyDescent="0.25">
      <c r="A97" s="6"/>
      <c r="B97" s="8">
        <v>45223</v>
      </c>
      <c r="C97" s="5" t="s">
        <v>126</v>
      </c>
      <c r="D97" s="11">
        <v>293297</v>
      </c>
      <c r="E97" s="9">
        <v>500</v>
      </c>
      <c r="F97" s="2" t="s">
        <v>20</v>
      </c>
      <c r="G97" s="2" t="s">
        <v>10</v>
      </c>
      <c r="H97" s="5" t="s">
        <v>11</v>
      </c>
    </row>
    <row r="98" spans="1:8" x14ac:dyDescent="0.25">
      <c r="A98" s="6"/>
      <c r="B98" s="8">
        <v>45316</v>
      </c>
      <c r="C98" s="5" t="s">
        <v>127</v>
      </c>
      <c r="D98" s="11">
        <v>1180049</v>
      </c>
      <c r="E98" s="9">
        <v>950</v>
      </c>
      <c r="F98" s="2" t="s">
        <v>9</v>
      </c>
      <c r="G98" s="2" t="s">
        <v>10</v>
      </c>
      <c r="H98" s="5" t="s">
        <v>11</v>
      </c>
    </row>
    <row r="99" spans="1:8" x14ac:dyDescent="0.25">
      <c r="A99" s="6"/>
      <c r="B99" s="8">
        <v>45140</v>
      </c>
      <c r="C99" s="5" t="s">
        <v>128</v>
      </c>
      <c r="D99" s="11">
        <v>1078087</v>
      </c>
      <c r="E99" s="9">
        <v>1000</v>
      </c>
      <c r="F99" s="2" t="s">
        <v>9</v>
      </c>
      <c r="G99" s="2" t="s">
        <v>10</v>
      </c>
      <c r="H99" s="5" t="s">
        <v>11</v>
      </c>
    </row>
    <row r="100" spans="1:8" x14ac:dyDescent="0.25">
      <c r="A100" s="6"/>
      <c r="B100" s="8">
        <v>45140</v>
      </c>
      <c r="C100" s="5" t="s">
        <v>129</v>
      </c>
      <c r="D100" s="11"/>
      <c r="E100" s="9">
        <v>1000</v>
      </c>
      <c r="F100" s="2" t="s">
        <v>9</v>
      </c>
      <c r="G100" s="2" t="s">
        <v>10</v>
      </c>
      <c r="H100" s="5" t="s">
        <v>11</v>
      </c>
    </row>
    <row r="101" spans="1:8" x14ac:dyDescent="0.25">
      <c r="A101" s="6"/>
      <c r="B101" s="8">
        <v>45251</v>
      </c>
      <c r="C101" s="5" t="s">
        <v>130</v>
      </c>
      <c r="D101" s="11">
        <v>1170638</v>
      </c>
      <c r="E101" s="9">
        <v>10000</v>
      </c>
      <c r="F101" s="5" t="s">
        <v>131</v>
      </c>
      <c r="G101" s="2" t="s">
        <v>10</v>
      </c>
      <c r="H101" s="2" t="s">
        <v>52</v>
      </c>
    </row>
    <row r="102" spans="1:8" x14ac:dyDescent="0.25">
      <c r="A102" s="6"/>
      <c r="B102" s="8">
        <v>45226</v>
      </c>
      <c r="C102" s="5" t="s">
        <v>132</v>
      </c>
      <c r="D102" s="11">
        <v>6746047</v>
      </c>
      <c r="E102" s="9">
        <v>575</v>
      </c>
      <c r="F102" s="2" t="s">
        <v>20</v>
      </c>
      <c r="G102" s="2" t="s">
        <v>10</v>
      </c>
      <c r="H102" s="5" t="s">
        <v>11</v>
      </c>
    </row>
    <row r="103" spans="1:8" x14ac:dyDescent="0.25">
      <c r="A103" s="6"/>
      <c r="B103" s="8">
        <v>45048</v>
      </c>
      <c r="C103" s="5" t="s">
        <v>133</v>
      </c>
      <c r="D103" s="11">
        <v>1204903</v>
      </c>
      <c r="E103" s="9">
        <v>1000</v>
      </c>
      <c r="F103" s="2" t="s">
        <v>9</v>
      </c>
      <c r="G103" s="2" t="s">
        <v>10</v>
      </c>
      <c r="H103" s="5" t="s">
        <v>11</v>
      </c>
    </row>
    <row r="104" spans="1:8" x14ac:dyDescent="0.25">
      <c r="A104" s="6"/>
      <c r="B104" s="8">
        <v>45308</v>
      </c>
      <c r="C104" s="5" t="s">
        <v>134</v>
      </c>
      <c r="D104" s="11"/>
      <c r="E104" s="9">
        <v>1000</v>
      </c>
      <c r="F104" s="2" t="s">
        <v>9</v>
      </c>
      <c r="G104" s="2" t="s">
        <v>10</v>
      </c>
      <c r="H104" s="5" t="s">
        <v>11</v>
      </c>
    </row>
    <row r="105" spans="1:8" x14ac:dyDescent="0.25">
      <c r="A105" s="6"/>
      <c r="B105" s="8">
        <v>45120</v>
      </c>
      <c r="C105" s="5" t="s">
        <v>135</v>
      </c>
      <c r="D105" s="13" t="s">
        <v>136</v>
      </c>
      <c r="E105" s="9">
        <v>15000</v>
      </c>
      <c r="F105" s="2" t="s">
        <v>17</v>
      </c>
      <c r="G105" s="2" t="s">
        <v>10</v>
      </c>
      <c r="H105" s="5" t="s">
        <v>11</v>
      </c>
    </row>
    <row r="106" spans="1:8" x14ac:dyDescent="0.25">
      <c r="A106" s="6"/>
      <c r="B106" s="8">
        <v>45310</v>
      </c>
      <c r="C106" s="5" t="s">
        <v>135</v>
      </c>
      <c r="D106" s="13" t="s">
        <v>136</v>
      </c>
      <c r="E106" s="9">
        <v>46000</v>
      </c>
      <c r="F106" s="5" t="s">
        <v>137</v>
      </c>
      <c r="G106" s="2" t="s">
        <v>10</v>
      </c>
      <c r="H106" s="5" t="s">
        <v>11</v>
      </c>
    </row>
    <row r="107" spans="1:8" x14ac:dyDescent="0.25">
      <c r="A107" s="6"/>
      <c r="B107" s="8">
        <v>45134</v>
      </c>
      <c r="C107" s="5" t="s">
        <v>135</v>
      </c>
      <c r="D107" s="13" t="s">
        <v>136</v>
      </c>
      <c r="E107" s="9">
        <v>7361</v>
      </c>
      <c r="F107" s="14" t="s">
        <v>151</v>
      </c>
      <c r="G107" s="2" t="s">
        <v>10</v>
      </c>
      <c r="H107" s="5" t="s">
        <v>11</v>
      </c>
    </row>
    <row r="108" spans="1:8" x14ac:dyDescent="0.25">
      <c r="A108" s="6"/>
      <c r="B108" s="8">
        <v>45240</v>
      </c>
      <c r="C108" s="5" t="s">
        <v>135</v>
      </c>
      <c r="D108" s="13" t="s">
        <v>136</v>
      </c>
      <c r="E108" s="9">
        <v>1000</v>
      </c>
      <c r="F108" s="2" t="s">
        <v>20</v>
      </c>
      <c r="G108" s="2" t="s">
        <v>10</v>
      </c>
      <c r="H108" s="5" t="s">
        <v>11</v>
      </c>
    </row>
    <row r="109" spans="1:8" x14ac:dyDescent="0.25">
      <c r="A109" s="6"/>
      <c r="B109" s="8"/>
      <c r="C109" s="5"/>
      <c r="D109" s="7"/>
      <c r="E109" s="9"/>
      <c r="F109" s="2"/>
      <c r="G109" s="2"/>
      <c r="H109" s="5"/>
    </row>
    <row r="110" spans="1:8" x14ac:dyDescent="0.25">
      <c r="A110" s="6"/>
      <c r="B110" s="8"/>
      <c r="C110" s="5"/>
      <c r="D110" s="7"/>
      <c r="E110" s="9"/>
      <c r="F110" s="5"/>
      <c r="G110" s="2"/>
      <c r="H110" s="2"/>
    </row>
    <row r="111" spans="1:8" x14ac:dyDescent="0.25">
      <c r="A111" s="6" t="s">
        <v>138</v>
      </c>
      <c r="B111" s="8"/>
      <c r="C111" s="5"/>
      <c r="D111" s="7"/>
      <c r="E111" s="9"/>
      <c r="F111" s="5"/>
      <c r="G111" s="2"/>
      <c r="H111" s="2"/>
    </row>
    <row r="112" spans="1:8" x14ac:dyDescent="0.25">
      <c r="A112" s="6"/>
      <c r="B112" s="8">
        <v>45064</v>
      </c>
      <c r="C112" s="5" t="s">
        <v>139</v>
      </c>
      <c r="D112" s="7"/>
      <c r="E112" s="9">
        <v>2352</v>
      </c>
      <c r="F112" s="5" t="s">
        <v>140</v>
      </c>
      <c r="G112" s="2" t="s">
        <v>10</v>
      </c>
      <c r="H112" s="5" t="s">
        <v>11</v>
      </c>
    </row>
    <row r="113" spans="1:8" x14ac:dyDescent="0.25">
      <c r="A113" s="6"/>
      <c r="B113" s="8">
        <v>45196</v>
      </c>
      <c r="C113" s="5" t="s">
        <v>50</v>
      </c>
      <c r="D113" s="7">
        <v>1067733</v>
      </c>
      <c r="E113" s="9">
        <v>1308</v>
      </c>
      <c r="F113" s="5" t="s">
        <v>141</v>
      </c>
      <c r="G113" s="2" t="s">
        <v>10</v>
      </c>
      <c r="H113" s="5" t="s">
        <v>52</v>
      </c>
    </row>
    <row r="114" spans="1:8" x14ac:dyDescent="0.25">
      <c r="A114" s="6"/>
      <c r="B114" s="8">
        <v>45196</v>
      </c>
      <c r="C114" s="5" t="s">
        <v>142</v>
      </c>
      <c r="D114" s="7"/>
      <c r="E114" s="9">
        <v>9093.6</v>
      </c>
      <c r="F114" s="5" t="s">
        <v>143</v>
      </c>
      <c r="G114" s="2" t="s">
        <v>10</v>
      </c>
      <c r="H114" s="5" t="s">
        <v>52</v>
      </c>
    </row>
    <row r="115" spans="1:8" x14ac:dyDescent="0.25">
      <c r="A115" s="6"/>
      <c r="B115" s="8">
        <v>45021</v>
      </c>
      <c r="C115" s="5" t="s">
        <v>93</v>
      </c>
      <c r="D115" s="7"/>
      <c r="E115" s="9">
        <v>5685</v>
      </c>
      <c r="F115" s="5" t="s">
        <v>144</v>
      </c>
      <c r="G115" s="2" t="s">
        <v>10</v>
      </c>
      <c r="H115" s="5" t="s">
        <v>11</v>
      </c>
    </row>
    <row r="116" spans="1:8" x14ac:dyDescent="0.25">
      <c r="A116" s="6"/>
      <c r="B116" s="8">
        <v>45330</v>
      </c>
      <c r="C116" s="5" t="s">
        <v>145</v>
      </c>
      <c r="D116" s="7"/>
      <c r="E116" s="9">
        <v>20000</v>
      </c>
      <c r="F116" s="5" t="s">
        <v>146</v>
      </c>
      <c r="G116" s="2" t="s">
        <v>10</v>
      </c>
      <c r="H116" s="2" t="s">
        <v>52</v>
      </c>
    </row>
    <row r="117" spans="1:8" x14ac:dyDescent="0.25">
      <c r="A117" s="6"/>
      <c r="B117" s="8">
        <v>45274</v>
      </c>
      <c r="C117" s="5" t="s">
        <v>119</v>
      </c>
      <c r="D117" s="7"/>
      <c r="E117" s="9">
        <v>5825.18</v>
      </c>
      <c r="F117" s="5" t="s">
        <v>147</v>
      </c>
      <c r="G117" s="2" t="s">
        <v>10</v>
      </c>
      <c r="H117" s="5" t="s">
        <v>11</v>
      </c>
    </row>
    <row r="118" spans="1:8" x14ac:dyDescent="0.25">
      <c r="A118" s="6"/>
      <c r="B118" s="8" t="s">
        <v>148</v>
      </c>
      <c r="C118" s="5" t="s">
        <v>149</v>
      </c>
      <c r="D118" s="7"/>
      <c r="E118" s="9">
        <v>853026</v>
      </c>
      <c r="F118" s="2" t="s">
        <v>150</v>
      </c>
      <c r="G118" s="2" t="s">
        <v>10</v>
      </c>
      <c r="H118" s="5" t="s">
        <v>11</v>
      </c>
    </row>
    <row r="119" spans="1:8" x14ac:dyDescent="0.25">
      <c r="A119" s="6"/>
      <c r="B119" s="8"/>
      <c r="C119" s="5"/>
      <c r="D119" s="7"/>
      <c r="E119" s="9"/>
      <c r="F119" s="5"/>
      <c r="G119" s="2"/>
      <c r="H119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b9fa68424d8098e6b1a0d1f4a6714327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ea1007ed113b8164ffd24f7c0aee2ee3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2B8F56-0616-47DF-9F8C-8ADFDBB0EEF6}"/>
</file>

<file path=customXml/itemProps2.xml><?xml version="1.0" encoding="utf-8"?>
<ds:datastoreItem xmlns:ds="http://schemas.openxmlformats.org/officeDocument/2006/customXml" ds:itemID="{844DF230-5D61-45F0-B4FA-2614A0031303}"/>
</file>

<file path=customXml/itemProps3.xml><?xml version="1.0" encoding="utf-8"?>
<ds:datastoreItem xmlns:ds="http://schemas.openxmlformats.org/officeDocument/2006/customXml" ds:itemID="{D4D126F7-5415-4C11-8743-BADAFA2B5E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Savage</dc:creator>
  <cp:lastModifiedBy>Claire Savage</cp:lastModifiedBy>
  <cp:lastPrinted>2024-06-28T12:47:32Z</cp:lastPrinted>
  <dcterms:created xsi:type="dcterms:W3CDTF">2024-06-28T12:38:31Z</dcterms:created>
  <dcterms:modified xsi:type="dcterms:W3CDTF">2024-06-28T12:48:20Z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</Properties>
</file>